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VAKOM" sheetId="1" state="visible" r:id="rId1"/>
    <sheet xmlns:r="http://schemas.openxmlformats.org/officeDocument/2006/relationships" name="DR.JOYS" sheetId="2" state="visible" r:id="rId2"/>
    <sheet xmlns:r="http://schemas.openxmlformats.org/officeDocument/2006/relationships" name="DIBLONG" sheetId="3" state="visible" r:id="rId3"/>
  </sheets>
  <definedNames>
    <definedName name="_xlnm._FilterDatabase" localSheetId="0" hidden="1">'SVAKOM'!$A$5:$J$46</definedName>
    <definedName name="_xlnm._FilterDatabase" localSheetId="1" hidden="1">'DR.JOYS'!$A$5:$J$33</definedName>
    <definedName name="_xlnm._FilterDatabase" localSheetId="2" hidden="1">'DIBLONG'!$A$5:$H$14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D1A37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D1A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8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SVAKOM — оптовый прайс на 30.09.2026, цены в сомах</t>
        </is>
      </c>
    </row>
    <row r="2">
      <c r="A2" t="inlineStr">
        <is>
          <t>Уровни: Крупный опт — от 350 600 сом; Партнёр — от 131 475 сом; Старт — базовая цена</t>
        </is>
      </c>
    </row>
    <row r="3">
      <c r="A3" t="inlineStr">
        <is>
          <t>РРЦ — рекомендация без санкций. Минимальный заказ — 50 000 сом на весь заказ (все бренды вместе).</t>
        </is>
      </c>
    </row>
    <row r="5" ht="34" customHeight="1">
      <c r="A5" s="2" t="inlineStr">
        <is>
          <t>Категория</t>
        </is>
      </c>
      <c r="B5" s="2" t="inlineStr">
        <is>
          <t>Товар</t>
        </is>
      </c>
      <c r="C5" s="2" t="inlineStr">
        <is>
          <t>Вариант</t>
        </is>
      </c>
      <c r="D5" s="2" t="inlineStr">
        <is>
          <t>Крупный опт</t>
        </is>
      </c>
      <c r="E5" s="2" t="inlineStr">
        <is>
          <t>Партнёр</t>
        </is>
      </c>
      <c r="F5" s="2" t="inlineStr">
        <is>
          <t>Старт</t>
        </is>
      </c>
      <c r="G5" s="2" t="inlineStr">
        <is>
          <t>РРЦ</t>
        </is>
      </c>
      <c r="H5" s="2" t="inlineStr">
        <is>
          <t>Маржа по цене «Старт»</t>
        </is>
      </c>
      <c r="I5" s="2" t="inlineStr">
        <is>
          <t>Кол-во</t>
        </is>
      </c>
      <c r="J5" s="2" t="inlineStr">
        <is>
          <t>Сумма по цене «Старт»</t>
        </is>
      </c>
    </row>
    <row r="6">
      <c r="A6" t="inlineStr">
        <is>
          <t>Вибромассажёры</t>
        </is>
      </c>
      <c r="B6" t="inlineStr">
        <is>
          <t>SVAKOM Emma Neo 2</t>
        </is>
      </c>
      <c r="C6" t="inlineStr">
        <is>
          <t>Romantic Rose</t>
        </is>
      </c>
      <c r="D6" s="3" t="n">
        <v>5340</v>
      </c>
      <c r="E6" s="3" t="n">
        <v>5960</v>
      </c>
      <c r="F6" s="3" t="n">
        <v>6580</v>
      </c>
      <c r="G6" s="3" t="n">
        <v>15000</v>
      </c>
      <c r="H6" s="4" t="n">
        <v>0.5613333333333334</v>
      </c>
      <c r="J6" s="3">
        <f>IF(I6="","",I6*F6)</f>
        <v/>
      </c>
    </row>
    <row r="7">
      <c r="A7" t="inlineStr">
        <is>
          <t>Вибромассажёры</t>
        </is>
      </c>
      <c r="B7" t="inlineStr">
        <is>
          <t>SVAKOM Mini Emma Neo</t>
        </is>
      </c>
      <c r="C7" t="inlineStr">
        <is>
          <t>Romantic Rose</t>
        </is>
      </c>
      <c r="D7" s="3" t="n">
        <v>3740</v>
      </c>
      <c r="E7" s="3" t="n">
        <v>4180</v>
      </c>
      <c r="F7" s="3" t="n">
        <v>4610</v>
      </c>
      <c r="G7" s="3" t="n">
        <v>9950</v>
      </c>
      <c r="H7" s="4" t="n">
        <v>0.5366834170854271</v>
      </c>
      <c r="J7" s="3">
        <f>IF(I7="","",I7*F7)</f>
        <v/>
      </c>
    </row>
    <row r="8">
      <c r="A8" t="inlineStr">
        <is>
          <t>Мастурбаторы</t>
        </is>
      </c>
      <c r="B8" t="inlineStr">
        <is>
          <t>SVAKOM Sam Neo 2 Pro</t>
        </is>
      </c>
      <c r="C8" t="inlineStr">
        <is>
          <t>Dark Blue</t>
        </is>
      </c>
      <c r="D8" s="3" t="n">
        <v>6490</v>
      </c>
      <c r="E8" s="3" t="n">
        <v>7230</v>
      </c>
      <c r="F8" s="3" t="n">
        <v>7980</v>
      </c>
      <c r="G8" s="3" t="n">
        <v>16900</v>
      </c>
      <c r="H8" s="4" t="n">
        <v>0.527810650887574</v>
      </c>
      <c r="J8" s="3">
        <f>IF(I8="","",I8*F8)</f>
        <v/>
      </c>
    </row>
    <row r="9">
      <c r="A9" t="inlineStr">
        <is>
          <t>Мастурбаторы</t>
        </is>
      </c>
      <c r="B9" t="inlineStr">
        <is>
          <t>SVAKOM Sam Neo 2</t>
        </is>
      </c>
      <c r="C9" t="inlineStr">
        <is>
          <t>Dark Blue</t>
        </is>
      </c>
      <c r="D9" s="3" t="n">
        <v>5960</v>
      </c>
      <c r="E9" s="3" t="n">
        <v>6650</v>
      </c>
      <c r="F9" s="3" t="n">
        <v>7330</v>
      </c>
      <c r="G9" s="3" t="n">
        <v>16900</v>
      </c>
      <c r="H9" s="4" t="n">
        <v>0.5662721893491124</v>
      </c>
      <c r="J9" s="3">
        <f>IF(I9="","",I9*F9)</f>
        <v/>
      </c>
    </row>
    <row r="10">
      <c r="A10" t="inlineStr">
        <is>
          <t>Двойные стимуляторы</t>
        </is>
      </c>
      <c r="B10" t="inlineStr">
        <is>
          <t>SVAKOM Mora Neo</t>
        </is>
      </c>
      <c r="C10" t="inlineStr">
        <is>
          <t>Peach Pink</t>
        </is>
      </c>
      <c r="D10" s="3" t="n">
        <v>4460</v>
      </c>
      <c r="E10" s="3" t="n">
        <v>4980</v>
      </c>
      <c r="F10" s="3" t="n">
        <v>5490</v>
      </c>
      <c r="G10" s="3" t="n">
        <v>11250</v>
      </c>
      <c r="H10" s="4" t="n">
        <v>0.512</v>
      </c>
      <c r="J10" s="3">
        <f>IF(I10="","",I10*F10)</f>
        <v/>
      </c>
    </row>
    <row r="11">
      <c r="A11" t="inlineStr">
        <is>
          <t>Вибромассажёры</t>
        </is>
      </c>
      <c r="B11" t="inlineStr">
        <is>
          <t>SVAKOM Trysta Neo</t>
        </is>
      </c>
      <c r="C11" t="inlineStr">
        <is>
          <t>Romantic Rose</t>
        </is>
      </c>
      <c r="D11" s="3" t="n">
        <v>4640</v>
      </c>
      <c r="E11" s="3" t="n">
        <v>5180</v>
      </c>
      <c r="F11" s="3" t="n">
        <v>5710</v>
      </c>
      <c r="G11" s="3" t="n">
        <v>12500</v>
      </c>
      <c r="H11" s="4" t="n">
        <v>0.5432</v>
      </c>
      <c r="J11" s="3">
        <f>IF(I11="","",I11*F11)</f>
        <v/>
      </c>
    </row>
    <row r="12">
      <c r="A12" t="inlineStr">
        <is>
          <t>Носимые вибраторы</t>
        </is>
      </c>
      <c r="B12" t="inlineStr">
        <is>
          <t>SVAKOM Ava Neo</t>
        </is>
      </c>
      <c r="C12" t="inlineStr">
        <is>
          <t>Cornflower Blue</t>
        </is>
      </c>
      <c r="D12" s="3" t="n">
        <v>4460</v>
      </c>
      <c r="E12" s="3" t="n">
        <v>4980</v>
      </c>
      <c r="F12" s="3" t="n">
        <v>5490</v>
      </c>
      <c r="G12" s="3" t="n">
        <v>11250</v>
      </c>
      <c r="H12" s="4" t="n">
        <v>0.512</v>
      </c>
      <c r="J12" s="3">
        <f>IF(I12="","",I12*F12)</f>
        <v/>
      </c>
    </row>
    <row r="13">
      <c r="A13" t="inlineStr">
        <is>
          <t>Носимые вибраторы</t>
        </is>
      </c>
      <c r="B13" t="inlineStr">
        <is>
          <t>SVAKOM Ava Neo</t>
        </is>
      </c>
      <c r="C13" t="inlineStr">
        <is>
          <t>Peach Pink</t>
        </is>
      </c>
      <c r="D13" s="3" t="n">
        <v>4460</v>
      </c>
      <c r="E13" s="3" t="n">
        <v>4980</v>
      </c>
      <c r="F13" s="3" t="n">
        <v>5490</v>
      </c>
      <c r="G13" s="3" t="n">
        <v>11250</v>
      </c>
      <c r="H13" s="4" t="n">
        <v>0.512</v>
      </c>
      <c r="J13" s="3">
        <f>IF(I13="","",I13*F13)</f>
        <v/>
      </c>
    </row>
    <row r="14">
      <c r="A14" t="inlineStr">
        <is>
          <t>Вибраторы для точки G</t>
        </is>
      </c>
      <c r="B14" t="inlineStr">
        <is>
          <t>SVAKOM Phoenix Neo 2</t>
        </is>
      </c>
      <c r="C14" t="inlineStr">
        <is>
          <t>Pastel Lilac</t>
        </is>
      </c>
      <c r="D14" s="3" t="n">
        <v>5080</v>
      </c>
      <c r="E14" s="3" t="n">
        <v>5670</v>
      </c>
      <c r="F14" s="3" t="n">
        <v>6250</v>
      </c>
      <c r="G14" s="3" t="n">
        <v>15000</v>
      </c>
      <c r="H14" s="4" t="n">
        <v>0.5833333333333334</v>
      </c>
      <c r="J14" s="3">
        <f>IF(I14="","",I14*F14)</f>
        <v/>
      </c>
    </row>
    <row r="15">
      <c r="A15" t="inlineStr">
        <is>
          <t>Вибраторы с подогревом</t>
        </is>
      </c>
      <c r="B15" t="inlineStr">
        <is>
          <t>SVAKOM Vick Neo 2</t>
        </is>
      </c>
      <c r="C15" t="inlineStr">
        <is>
          <t>Navy Blue</t>
        </is>
      </c>
      <c r="D15" s="3" t="n">
        <v>4290</v>
      </c>
      <c r="E15" s="3" t="n">
        <v>4780</v>
      </c>
      <c r="F15" s="3" t="n">
        <v>5280</v>
      </c>
      <c r="G15" s="3" t="n">
        <v>11250</v>
      </c>
      <c r="H15" s="4" t="n">
        <v>0.5306666666666666</v>
      </c>
      <c r="J15" s="3">
        <f>IF(I15="","",I15*F15)</f>
        <v/>
      </c>
    </row>
    <row r="16">
      <c r="A16" t="inlineStr">
        <is>
          <t>Мастурбаторы</t>
        </is>
      </c>
      <c r="B16" t="inlineStr">
        <is>
          <t>SVAKOM Hedy X</t>
        </is>
      </c>
      <c r="C16" t="inlineStr">
        <is>
          <t>Mixed Box, 5 pcs</t>
        </is>
      </c>
      <c r="D16" s="3" t="n">
        <v>2160</v>
      </c>
      <c r="E16" s="3" t="n">
        <v>2410</v>
      </c>
      <c r="F16" s="3" t="n">
        <v>2660</v>
      </c>
      <c r="G16" s="3" t="n">
        <v>6200</v>
      </c>
      <c r="H16" s="4" t="n">
        <v>0.5709677419354838</v>
      </c>
      <c r="J16" s="3">
        <f>IF(I16="","",I16*F16)</f>
        <v/>
      </c>
    </row>
    <row r="17">
      <c r="A17" t="inlineStr">
        <is>
          <t>Клиторальные стимуляторы</t>
        </is>
      </c>
      <c r="B17" t="inlineStr">
        <is>
          <t>SVAKOM Pulse Lite Neo</t>
        </is>
      </c>
      <c r="C17" t="inlineStr">
        <is>
          <t>Lavender</t>
        </is>
      </c>
      <c r="D17" s="3" t="n">
        <v>2160</v>
      </c>
      <c r="E17" s="3" t="n">
        <v>2410</v>
      </c>
      <c r="F17" s="3" t="n">
        <v>2660</v>
      </c>
      <c r="G17" s="3" t="n">
        <v>6300</v>
      </c>
      <c r="H17" s="4" t="n">
        <v>0.5777777777777777</v>
      </c>
      <c r="J17" s="3">
        <f>IF(I17="","",I17*F17)</f>
        <v/>
      </c>
    </row>
    <row r="18">
      <c r="A18" t="inlineStr">
        <is>
          <t>Клиторальные стимуляторы</t>
        </is>
      </c>
      <c r="B18" t="inlineStr">
        <is>
          <t>SVAKOM Pulse Lite Neo</t>
        </is>
      </c>
      <c r="C18" t="inlineStr">
        <is>
          <t>Seafoam Blue</t>
        </is>
      </c>
      <c r="D18" s="3" t="n">
        <v>2160</v>
      </c>
      <c r="E18" s="3" t="n">
        <v>2410</v>
      </c>
      <c r="F18" s="3" t="n">
        <v>2660</v>
      </c>
      <c r="G18" s="3" t="n">
        <v>6300</v>
      </c>
      <c r="H18" s="4" t="n">
        <v>0.5777777777777777</v>
      </c>
      <c r="J18" s="3">
        <f>IF(I18="","",I18*F18)</f>
        <v/>
      </c>
    </row>
    <row r="19">
      <c r="A19" t="inlineStr">
        <is>
          <t>Клиторальные стимуляторы</t>
        </is>
      </c>
      <c r="B19" t="inlineStr">
        <is>
          <t>SVAKOM Pulse Lite Neo</t>
        </is>
      </c>
      <c r="C19" t="inlineStr">
        <is>
          <t>Pale Rosette</t>
        </is>
      </c>
      <c r="D19" s="3" t="n">
        <v>2160</v>
      </c>
      <c r="E19" s="3" t="n">
        <v>2410</v>
      </c>
      <c r="F19" s="3" t="n">
        <v>2660</v>
      </c>
      <c r="G19" s="3" t="n">
        <v>6300</v>
      </c>
      <c r="H19" s="4" t="n">
        <v>0.5777777777777777</v>
      </c>
      <c r="J19" s="3">
        <f>IF(I19="","",I19*F19)</f>
        <v/>
      </c>
    </row>
    <row r="20">
      <c r="A20" t="inlineStr">
        <is>
          <t>Клиторальные стимуляторы</t>
        </is>
      </c>
      <c r="B20" t="inlineStr">
        <is>
          <t>SVAKOM Klitty</t>
        </is>
      </c>
      <c r="C20" t="inlineStr">
        <is>
          <t>Dusty Lavender</t>
        </is>
      </c>
      <c r="D20" s="3" t="n">
        <v>4110</v>
      </c>
      <c r="E20" s="3" t="n">
        <v>4590</v>
      </c>
      <c r="F20" s="3" t="n">
        <v>5060</v>
      </c>
      <c r="G20" s="3" t="n">
        <v>11250</v>
      </c>
      <c r="H20" s="4" t="n">
        <v>0.5502222222222222</v>
      </c>
      <c r="J20" s="3">
        <f>IF(I20="","",I20*F20)</f>
        <v/>
      </c>
    </row>
    <row r="21">
      <c r="A21" t="inlineStr">
        <is>
          <t>Анальные игрушки</t>
        </is>
      </c>
      <c r="B21" t="inlineStr">
        <is>
          <t>SVAKOM Jordan</t>
        </is>
      </c>
      <c r="C21" t="inlineStr">
        <is>
          <t>Navy Blue</t>
        </is>
      </c>
      <c r="D21" s="3" t="n">
        <v>4290</v>
      </c>
      <c r="E21" s="3" t="n">
        <v>4780</v>
      </c>
      <c r="F21" s="3" t="n">
        <v>5280</v>
      </c>
      <c r="G21" s="3" t="n">
        <v>11250</v>
      </c>
      <c r="H21" s="4" t="n">
        <v>0.5306666666666666</v>
      </c>
      <c r="J21" s="3">
        <f>IF(I21="","",I21*F21)</f>
        <v/>
      </c>
    </row>
    <row r="22">
      <c r="A22" t="inlineStr">
        <is>
          <t>Носимые вибраторы</t>
        </is>
      </c>
      <c r="B22" t="inlineStr">
        <is>
          <t>SVAKOM Echo 2</t>
        </is>
      </c>
      <c r="C22" t="inlineStr">
        <is>
          <t>Sky Blue</t>
        </is>
      </c>
      <c r="D22" s="3" t="n">
        <v>3410</v>
      </c>
      <c r="E22" s="3" t="n">
        <v>3800</v>
      </c>
      <c r="F22" s="3" t="n">
        <v>4200</v>
      </c>
      <c r="G22" s="3" t="n">
        <v>9000</v>
      </c>
      <c r="H22" s="4" t="n">
        <v>0.5333333333333333</v>
      </c>
      <c r="J22" s="3">
        <f>IF(I22="","",I22*F22)</f>
        <v/>
      </c>
    </row>
    <row r="23">
      <c r="A23" t="inlineStr">
        <is>
          <t>Носимые вибраторы</t>
        </is>
      </c>
      <c r="B23" t="inlineStr">
        <is>
          <t>SVAKOM Echo 2</t>
        </is>
      </c>
      <c r="C23" t="inlineStr">
        <is>
          <t>Pink Lilac</t>
        </is>
      </c>
      <c r="D23" s="3" t="n">
        <v>3410</v>
      </c>
      <c r="E23" s="3" t="n">
        <v>3800</v>
      </c>
      <c r="F23" s="3" t="n">
        <v>4200</v>
      </c>
      <c r="G23" s="3" t="n">
        <v>9000</v>
      </c>
      <c r="H23" s="4" t="n">
        <v>0.5333333333333333</v>
      </c>
      <c r="J23" s="3">
        <f>IF(I23="","",I23*F23)</f>
        <v/>
      </c>
    </row>
    <row r="24">
      <c r="A24" t="inlineStr">
        <is>
          <t>Носимые вибраторы</t>
        </is>
      </c>
      <c r="B24" t="inlineStr">
        <is>
          <t>SVAKOM Erica</t>
        </is>
      </c>
      <c r="C24" t="inlineStr">
        <is>
          <t>Dusty Blue</t>
        </is>
      </c>
      <c r="D24" s="3" t="n">
        <v>4290</v>
      </c>
      <c r="E24" s="3" t="n">
        <v>4780</v>
      </c>
      <c r="F24" s="3" t="n">
        <v>5280</v>
      </c>
      <c r="G24" s="3" t="n">
        <v>11250</v>
      </c>
      <c r="H24" s="4" t="n">
        <v>0.5306666666666666</v>
      </c>
      <c r="J24" s="3">
        <f>IF(I24="","",I24*F24)</f>
        <v/>
      </c>
    </row>
    <row r="25">
      <c r="A25" t="inlineStr">
        <is>
          <t>Носимые вибраторы</t>
        </is>
      </c>
      <c r="B25" t="inlineStr">
        <is>
          <t>SVAKOM Erica</t>
        </is>
      </c>
      <c r="C25" t="inlineStr">
        <is>
          <t>Romantic Rose</t>
        </is>
      </c>
      <c r="D25" s="3" t="n">
        <v>4290</v>
      </c>
      <c r="E25" s="3" t="n">
        <v>4780</v>
      </c>
      <c r="F25" s="3" t="n">
        <v>5280</v>
      </c>
      <c r="G25" s="3" t="n">
        <v>11250</v>
      </c>
      <c r="H25" s="4" t="n">
        <v>0.5306666666666666</v>
      </c>
      <c r="J25" s="3">
        <f>IF(I25="","",I25*F25)</f>
        <v/>
      </c>
    </row>
    <row r="26">
      <c r="A26" t="inlineStr">
        <is>
          <t>Носимые вибраторы</t>
        </is>
      </c>
      <c r="B26" t="inlineStr">
        <is>
          <t>SVAKOM Edeny</t>
        </is>
      </c>
      <c r="C26" t="inlineStr">
        <is>
          <t>Violet</t>
        </is>
      </c>
      <c r="D26" s="3" t="n">
        <v>4290</v>
      </c>
      <c r="E26" s="3" t="n">
        <v>4780</v>
      </c>
      <c r="F26" s="3" t="n">
        <v>5280</v>
      </c>
      <c r="G26" s="3" t="n">
        <v>11250</v>
      </c>
      <c r="H26" s="4" t="n">
        <v>0.5306666666666666</v>
      </c>
      <c r="J26" s="3">
        <f>IF(I26="","",I26*F26)</f>
        <v/>
      </c>
    </row>
    <row r="27">
      <c r="A27" t="inlineStr">
        <is>
          <t>Вибраторы-пули и яйца</t>
        </is>
      </c>
      <c r="B27" t="inlineStr">
        <is>
          <t>SVAKOM Plume</t>
        </is>
      </c>
      <c r="C27" t="inlineStr">
        <is>
          <t>Pastel Lilac</t>
        </is>
      </c>
      <c r="D27" s="3" t="n">
        <v>3410</v>
      </c>
      <c r="E27" s="3" t="n">
        <v>3800</v>
      </c>
      <c r="F27" s="3" t="n">
        <v>4200</v>
      </c>
      <c r="G27" s="3" t="n">
        <v>13750</v>
      </c>
      <c r="H27" s="4" t="n">
        <v>0.6945454545454546</v>
      </c>
      <c r="J27" s="3">
        <f>IF(I27="","",I27*F27)</f>
        <v/>
      </c>
    </row>
    <row r="28">
      <c r="A28" t="inlineStr">
        <is>
          <t>Вибраторы-пули и яйца</t>
        </is>
      </c>
      <c r="B28" t="inlineStr">
        <is>
          <t>SVAKOM Elva</t>
        </is>
      </c>
      <c r="C28" t="inlineStr">
        <is>
          <t>Plum Red</t>
        </is>
      </c>
      <c r="D28" s="3" t="n">
        <v>3760</v>
      </c>
      <c r="E28" s="3" t="n">
        <v>4190</v>
      </c>
      <c r="F28" s="3" t="n">
        <v>4630</v>
      </c>
      <c r="G28" s="3" t="n">
        <v>11250</v>
      </c>
      <c r="H28" s="4" t="n">
        <v>0.5884444444444444</v>
      </c>
      <c r="J28" s="3">
        <f>IF(I28="","",I28*F28)</f>
        <v/>
      </c>
    </row>
    <row r="29">
      <c r="A29" t="inlineStr">
        <is>
          <t>Вибраторы-пули и яйца</t>
        </is>
      </c>
      <c r="B29" t="inlineStr">
        <is>
          <t>SVAKOM Elva</t>
        </is>
      </c>
      <c r="C29" t="inlineStr">
        <is>
          <t>Violet</t>
        </is>
      </c>
      <c r="D29" s="3" t="n">
        <v>3760</v>
      </c>
      <c r="E29" s="3" t="n">
        <v>4190</v>
      </c>
      <c r="F29" s="3" t="n">
        <v>4630</v>
      </c>
      <c r="G29" s="3" t="n">
        <v>11250</v>
      </c>
      <c r="H29" s="4" t="n">
        <v>0.5884444444444444</v>
      </c>
      <c r="J29" s="3">
        <f>IF(I29="","",I29*F29)</f>
        <v/>
      </c>
    </row>
    <row r="30">
      <c r="A30" t="inlineStr">
        <is>
          <t>Вибраторы-пули и яйца</t>
        </is>
      </c>
      <c r="B30" t="inlineStr">
        <is>
          <t>SVAKOM Tulip</t>
        </is>
      </c>
      <c r="C30" t="inlineStr">
        <is>
          <t>Black</t>
        </is>
      </c>
      <c r="D30" s="3" t="n">
        <v>1990</v>
      </c>
      <c r="E30" s="3" t="n">
        <v>2210</v>
      </c>
      <c r="F30" s="3" t="n">
        <v>2440</v>
      </c>
      <c r="G30" s="3" t="n">
        <v>7450</v>
      </c>
      <c r="H30" s="4" t="n">
        <v>0.6724832214765101</v>
      </c>
      <c r="J30" s="3">
        <f>IF(I30="","",I30*F30)</f>
        <v/>
      </c>
    </row>
    <row r="31">
      <c r="A31" t="inlineStr">
        <is>
          <t>Вибраторы-пули и яйца</t>
        </is>
      </c>
      <c r="B31" t="inlineStr">
        <is>
          <t>SVAKOM Tulip</t>
        </is>
      </c>
      <c r="C31" t="inlineStr">
        <is>
          <t>Violet</t>
        </is>
      </c>
      <c r="D31" s="3" t="n">
        <v>1990</v>
      </c>
      <c r="E31" s="3" t="n">
        <v>2210</v>
      </c>
      <c r="F31" s="3" t="n">
        <v>2440</v>
      </c>
      <c r="G31" s="3" t="n">
        <v>5450</v>
      </c>
      <c r="H31" s="4" t="n">
        <v>0.5522935779816514</v>
      </c>
      <c r="J31" s="3">
        <f>IF(I31="","",I31*F31)</f>
        <v/>
      </c>
    </row>
    <row r="32">
      <c r="A32" t="inlineStr">
        <is>
          <t>Двойные стимуляторы</t>
        </is>
      </c>
      <c r="B32" t="inlineStr">
        <is>
          <t>SVAKOM DuoGlow</t>
        </is>
      </c>
      <c r="C32" t="inlineStr">
        <is>
          <t>Pastel Lilac</t>
        </is>
      </c>
      <c r="D32" s="3" t="n">
        <v>6130</v>
      </c>
      <c r="E32" s="3" t="n">
        <v>6840</v>
      </c>
      <c r="F32" s="3" t="n">
        <v>7550</v>
      </c>
      <c r="G32" s="3" t="n">
        <v>15000</v>
      </c>
      <c r="H32" s="4" t="n">
        <v>0.4966666666666666</v>
      </c>
      <c r="J32" s="3">
        <f>IF(I32="","",I32*F32)</f>
        <v/>
      </c>
    </row>
    <row r="33">
      <c r="A33" t="inlineStr">
        <is>
          <t>Двойные стимуляторы</t>
        </is>
      </c>
      <c r="B33" t="inlineStr">
        <is>
          <t>SVAKOM Aylin</t>
        </is>
      </c>
      <c r="C33" t="inlineStr">
        <is>
          <t>Navy Blue</t>
        </is>
      </c>
      <c r="D33" s="3" t="n">
        <v>4460</v>
      </c>
      <c r="E33" s="3" t="n">
        <v>4980</v>
      </c>
      <c r="F33" s="3" t="n">
        <v>5490</v>
      </c>
      <c r="G33" s="3" t="n">
        <v>12500</v>
      </c>
      <c r="H33" s="4" t="n">
        <v>0.5608</v>
      </c>
      <c r="J33" s="3">
        <f>IF(I33="","",I33*F33)</f>
        <v/>
      </c>
    </row>
    <row r="34">
      <c r="A34" t="inlineStr">
        <is>
          <t>Двойные стимуляторы</t>
        </is>
      </c>
      <c r="B34" t="inlineStr">
        <is>
          <t>SVAKOM Avery</t>
        </is>
      </c>
      <c r="C34" t="inlineStr">
        <is>
          <t>Lilac</t>
        </is>
      </c>
      <c r="D34" s="3" t="n">
        <v>4460</v>
      </c>
      <c r="E34" s="3" t="n">
        <v>4980</v>
      </c>
      <c r="F34" s="3" t="n">
        <v>5490</v>
      </c>
      <c r="G34" s="3" t="n">
        <v>12500</v>
      </c>
      <c r="H34" s="4" t="n">
        <v>0.5608</v>
      </c>
      <c r="J34" s="3">
        <f>IF(I34="","",I34*F34)</f>
        <v/>
      </c>
    </row>
    <row r="35">
      <c r="A35" t="inlineStr">
        <is>
          <t>Двойные стимуляторы</t>
        </is>
      </c>
      <c r="B35" t="inlineStr">
        <is>
          <t>SVAKOM Avery</t>
        </is>
      </c>
      <c r="C35" t="inlineStr">
        <is>
          <t>Strawberry Pink</t>
        </is>
      </c>
      <c r="D35" s="3" t="n">
        <v>4460</v>
      </c>
      <c r="E35" s="3" t="n">
        <v>4980</v>
      </c>
      <c r="F35" s="3" t="n">
        <v>5490</v>
      </c>
      <c r="G35" s="3" t="n">
        <v>12500</v>
      </c>
      <c r="H35" s="4" t="n">
        <v>0.5608</v>
      </c>
      <c r="J35" s="3">
        <f>IF(I35="","",I35*F35)</f>
        <v/>
      </c>
    </row>
    <row r="36">
      <c r="A36" t="inlineStr">
        <is>
          <t>Вибраторы для точки G</t>
        </is>
      </c>
      <c r="B36" t="inlineStr">
        <is>
          <t>SVAKOM Selena</t>
        </is>
      </c>
      <c r="C36" t="inlineStr">
        <is>
          <t>Pastel Lilac</t>
        </is>
      </c>
      <c r="D36" s="3" t="n">
        <v>4110</v>
      </c>
      <c r="E36" s="3" t="n">
        <v>4590</v>
      </c>
      <c r="F36" s="3" t="n">
        <v>5060</v>
      </c>
      <c r="G36" s="3" t="n">
        <v>11250</v>
      </c>
      <c r="H36" s="4" t="n">
        <v>0.5502222222222222</v>
      </c>
      <c r="J36" s="3">
        <f>IF(I36="","",I36*F36)</f>
        <v/>
      </c>
    </row>
    <row r="37">
      <c r="A37" t="inlineStr">
        <is>
          <t>Вибраторы для точки G</t>
        </is>
      </c>
      <c r="B37" t="inlineStr">
        <is>
          <t>SVAKOM Margot</t>
        </is>
      </c>
      <c r="C37" t="inlineStr">
        <is>
          <t>Swirly Lilac</t>
        </is>
      </c>
      <c r="D37" s="3" t="n">
        <v>4460</v>
      </c>
      <c r="E37" s="3" t="n">
        <v>4980</v>
      </c>
      <c r="F37" s="3" t="n">
        <v>5490</v>
      </c>
      <c r="G37" s="3" t="n">
        <v>11250</v>
      </c>
      <c r="H37" s="4" t="n">
        <v>0.512</v>
      </c>
      <c r="J37" s="3">
        <f>IF(I37="","",I37*F37)</f>
        <v/>
      </c>
    </row>
    <row r="38">
      <c r="A38" t="inlineStr">
        <is>
          <t>Вибраторы для точки G</t>
        </is>
      </c>
      <c r="B38" t="inlineStr">
        <is>
          <t>SVAKOM Amy 2</t>
        </is>
      </c>
      <c r="C38" t="inlineStr">
        <is>
          <t>Pastel Lilac</t>
        </is>
      </c>
      <c r="D38" s="3" t="n">
        <v>3940</v>
      </c>
      <c r="E38" s="3" t="n">
        <v>4390</v>
      </c>
      <c r="F38" s="3" t="n">
        <v>4840</v>
      </c>
      <c r="G38" s="3" t="n">
        <v>10600</v>
      </c>
      <c r="H38" s="4" t="n">
        <v>0.5433962264150943</v>
      </c>
      <c r="J38" s="3">
        <f>IF(I38="","",I38*F38)</f>
        <v/>
      </c>
    </row>
    <row r="39">
      <c r="A39" t="inlineStr">
        <is>
          <t>Вибраторы для точки G</t>
        </is>
      </c>
      <c r="B39" t="inlineStr">
        <is>
          <t>SVAKOM Amy 2</t>
        </is>
      </c>
      <c r="C39" t="inlineStr">
        <is>
          <t>Violet</t>
        </is>
      </c>
      <c r="D39" s="3" t="n">
        <v>3940</v>
      </c>
      <c r="E39" s="3" t="n">
        <v>4390</v>
      </c>
      <c r="F39" s="3" t="n">
        <v>4840</v>
      </c>
      <c r="G39" s="3" t="n">
        <v>10600</v>
      </c>
      <c r="H39" s="4" t="n">
        <v>0.5433962264150943</v>
      </c>
      <c r="J39" s="3">
        <f>IF(I39="","",I39*F39)</f>
        <v/>
      </c>
    </row>
    <row r="40">
      <c r="A40" t="inlineStr">
        <is>
          <t>Вибраторы для точки G</t>
        </is>
      </c>
      <c r="B40" t="inlineStr">
        <is>
          <t>SVAKOM Cici+ 2</t>
        </is>
      </c>
      <c r="C40" t="inlineStr">
        <is>
          <t>Pastel Lilac</t>
        </is>
      </c>
      <c r="D40" s="3" t="n">
        <v>3940</v>
      </c>
      <c r="E40" s="3" t="n">
        <v>4390</v>
      </c>
      <c r="F40" s="3" t="n">
        <v>4840</v>
      </c>
      <c r="G40" s="3" t="n">
        <v>11250</v>
      </c>
      <c r="H40" s="4" t="n">
        <v>0.5697777777777778</v>
      </c>
      <c r="J40" s="3">
        <f>IF(I40="","",I40*F40)</f>
        <v/>
      </c>
    </row>
    <row r="41">
      <c r="A41" t="inlineStr">
        <is>
          <t>Вибраторы для точки G</t>
        </is>
      </c>
      <c r="B41" t="inlineStr">
        <is>
          <t>SVAKOM Cici 2</t>
        </is>
      </c>
      <c r="C41" t="inlineStr">
        <is>
          <t>Pastel Lilac</t>
        </is>
      </c>
      <c r="D41" s="3" t="n">
        <v>3760</v>
      </c>
      <c r="E41" s="3" t="n">
        <v>4190</v>
      </c>
      <c r="F41" s="3" t="n">
        <v>4630</v>
      </c>
      <c r="G41" s="3" t="n">
        <v>11250</v>
      </c>
      <c r="H41" s="4" t="n">
        <v>0.5884444444444444</v>
      </c>
      <c r="J41" s="3">
        <f>IF(I41="","",I41*F41)</f>
        <v/>
      </c>
    </row>
    <row r="42">
      <c r="A42" t="inlineStr">
        <is>
          <t>Вибраторы с подогревом</t>
        </is>
      </c>
      <c r="B42" t="inlineStr">
        <is>
          <t>SVAKOM Chika</t>
        </is>
      </c>
      <c r="C42" t="inlineStr">
        <is>
          <t>Turquoise Grey</t>
        </is>
      </c>
      <c r="D42" s="3" t="n">
        <v>4460</v>
      </c>
      <c r="E42" s="3" t="n">
        <v>4980</v>
      </c>
      <c r="F42" s="3" t="n">
        <v>5490</v>
      </c>
      <c r="G42" s="3" t="n">
        <v>12500</v>
      </c>
      <c r="H42" s="4" t="n">
        <v>0.5608</v>
      </c>
      <c r="J42" s="3">
        <f>IF(I42="","",I42*F42)</f>
        <v/>
      </c>
    </row>
    <row r="43">
      <c r="A43" t="inlineStr">
        <is>
          <t>Игрушки для пениса</t>
        </is>
      </c>
      <c r="B43" t="inlineStr">
        <is>
          <t>SVAKOM Triooo</t>
        </is>
      </c>
      <c r="C43" t="inlineStr">
        <is>
          <t>Navy Blue</t>
        </is>
      </c>
      <c r="D43" s="3" t="n">
        <v>1110</v>
      </c>
      <c r="E43" s="3" t="n">
        <v>1230</v>
      </c>
      <c r="F43" s="3" t="n">
        <v>1360</v>
      </c>
      <c r="G43" s="3" t="n">
        <v>3750</v>
      </c>
      <c r="H43" s="4" t="n">
        <v>0.6373333333333333</v>
      </c>
      <c r="J43" s="3">
        <f>IF(I43="","",I43*F43)</f>
        <v/>
      </c>
    </row>
    <row r="44">
      <c r="A44" t="inlineStr">
        <is>
          <t>Игрушки для пениса</t>
        </is>
      </c>
      <c r="B44" t="inlineStr">
        <is>
          <t>SVAKOM Tammy</t>
        </is>
      </c>
      <c r="C44" t="inlineStr">
        <is>
          <t>Violet</t>
        </is>
      </c>
      <c r="D44" s="3" t="n">
        <v>3500</v>
      </c>
      <c r="E44" s="3" t="n">
        <v>3900</v>
      </c>
      <c r="F44" s="3" t="n">
        <v>4300</v>
      </c>
      <c r="G44" s="3" t="n">
        <v>9950</v>
      </c>
      <c r="H44" s="4" t="n">
        <v>0.5678391959798995</v>
      </c>
      <c r="J44" s="3">
        <f>IF(I44="","",I44*F44)</f>
        <v/>
      </c>
    </row>
    <row r="45">
      <c r="A45" t="inlineStr">
        <is>
          <t>Шарики Кегеля</t>
        </is>
      </c>
      <c r="B45" t="inlineStr">
        <is>
          <t>SVAKOM Nova</t>
        </is>
      </c>
      <c r="C45" t="inlineStr">
        <is>
          <t>Plum Red</t>
        </is>
      </c>
      <c r="D45" s="3" t="n">
        <v>2350</v>
      </c>
      <c r="E45" s="3" t="n">
        <v>2630</v>
      </c>
      <c r="F45" s="3" t="n">
        <v>2900</v>
      </c>
      <c r="G45" s="3" t="n">
        <v>6200</v>
      </c>
      <c r="H45" s="4" t="n">
        <v>0.532258064516129</v>
      </c>
      <c r="J45" s="3">
        <f>IF(I45="","",I45*F45)</f>
        <v/>
      </c>
    </row>
    <row r="46">
      <c r="A46" t="inlineStr">
        <is>
          <t>Шарики Кегеля</t>
        </is>
      </c>
      <c r="B46" t="inlineStr">
        <is>
          <t>SVAKOM Nova</t>
        </is>
      </c>
      <c r="C46" t="inlineStr">
        <is>
          <t>Violet</t>
        </is>
      </c>
      <c r="D46" s="3" t="n">
        <v>2350</v>
      </c>
      <c r="E46" s="3" t="n">
        <v>2630</v>
      </c>
      <c r="F46" s="3" t="n">
        <v>2900</v>
      </c>
      <c r="G46" s="3" t="n">
        <v>6200</v>
      </c>
      <c r="H46" s="4" t="n">
        <v>0.532258064516129</v>
      </c>
      <c r="J46" s="3">
        <f>IF(I46="","",I46*F46)</f>
        <v/>
      </c>
    </row>
    <row r="47"/>
    <row r="48">
      <c r="A48" s="5" t="inlineStr">
        <is>
          <t>Итого</t>
        </is>
      </c>
      <c r="B48" t="inlineStr"/>
      <c r="C48" t="inlineStr"/>
      <c r="D48" t="inlineStr"/>
      <c r="E48" t="inlineStr"/>
      <c r="F48" t="inlineStr"/>
      <c r="G48" t="inlineStr"/>
      <c r="H48" t="inlineStr"/>
      <c r="J48" s="6">
        <f>SUM(J6:J46)</f>
        <v/>
      </c>
    </row>
  </sheetData>
  <autoFilter ref="A5:J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8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DR.JOYS — оптовый прайс на 30.09.2026, цены в сомах</t>
        </is>
      </c>
    </row>
    <row r="2">
      <c r="A2" t="inlineStr">
        <is>
          <t>Уровни: Крупный опт — от 500 000 сом; Партнёр — от 200 000 сом; Старт — базовая цена</t>
        </is>
      </c>
    </row>
    <row r="3">
      <c r="A3" t="inlineStr">
        <is>
          <t>РРЦ — рекомендация без санкций. Скоро в продаже: заказ на бренд откроем к старту продаж.</t>
        </is>
      </c>
    </row>
    <row r="5" ht="34" customHeight="1">
      <c r="A5" s="2" t="inlineStr">
        <is>
          <t>Категория</t>
        </is>
      </c>
      <c r="B5" s="2" t="inlineStr">
        <is>
          <t>Товар</t>
        </is>
      </c>
      <c r="C5" s="2" t="inlineStr">
        <is>
          <t>Вариант</t>
        </is>
      </c>
      <c r="D5" s="2" t="inlineStr">
        <is>
          <t>Крупный опт</t>
        </is>
      </c>
      <c r="E5" s="2" t="inlineStr">
        <is>
          <t>Партнёр</t>
        </is>
      </c>
      <c r="F5" s="2" t="inlineStr">
        <is>
          <t>Старт</t>
        </is>
      </c>
      <c r="G5" s="2" t="inlineStr">
        <is>
          <t>РРЦ</t>
        </is>
      </c>
      <c r="H5" s="2" t="inlineStr">
        <is>
          <t>Маржа по цене «Старт»</t>
        </is>
      </c>
      <c r="I5" s="2" t="inlineStr">
        <is>
          <t>Кол-во</t>
        </is>
      </c>
      <c r="J5" s="2" t="inlineStr">
        <is>
          <t>Сумма по цене «Старт»</t>
        </is>
      </c>
    </row>
    <row r="6">
      <c r="A6" t="inlineStr">
        <is>
          <t>Презервативы</t>
        </is>
      </c>
      <c r="B6" t="inlineStr">
        <is>
          <t>Презервативы DR.JOYS Классические 0,02 мм</t>
        </is>
      </c>
      <c r="C6" t="inlineStr">
        <is>
          <t>5 шт</t>
        </is>
      </c>
      <c r="D6" s="3" t="n">
        <v>390</v>
      </c>
      <c r="E6" s="3" t="n">
        <v>440</v>
      </c>
      <c r="F6" s="3" t="n">
        <v>480</v>
      </c>
      <c r="G6" s="3" t="n">
        <v>700</v>
      </c>
      <c r="H6" s="4" t="n">
        <v>0.3142857142857143</v>
      </c>
      <c r="J6" s="3">
        <f>IF(I6="","",I6*F6)</f>
        <v/>
      </c>
    </row>
    <row r="7">
      <c r="A7" t="inlineStr">
        <is>
          <t>Презервативы</t>
        </is>
      </c>
      <c r="B7" t="inlineStr">
        <is>
          <t>Презервативы DR.JOYS Классические 0,02 мм</t>
        </is>
      </c>
      <c r="C7" t="inlineStr">
        <is>
          <t>17 шт</t>
        </is>
      </c>
      <c r="D7" s="3" t="n">
        <v>820</v>
      </c>
      <c r="E7" s="3" t="n">
        <v>920</v>
      </c>
      <c r="F7" s="3" t="n">
        <v>1010</v>
      </c>
      <c r="G7" s="3" t="n">
        <v>1600</v>
      </c>
      <c r="H7" s="4" t="n">
        <v>0.36875</v>
      </c>
      <c r="J7" s="3">
        <f>IF(I7="","",I7*F7)</f>
        <v/>
      </c>
    </row>
    <row r="8">
      <c r="A8" t="inlineStr">
        <is>
          <t>Презервативы</t>
        </is>
      </c>
      <c r="B8" t="inlineStr">
        <is>
          <t>Презервативы DR.JOYS Классические 0,02 мм</t>
        </is>
      </c>
      <c r="C8" t="inlineStr">
        <is>
          <t>34 шт</t>
        </is>
      </c>
      <c r="D8" s="3" t="n">
        <v>1680</v>
      </c>
      <c r="E8" s="3" t="n">
        <v>1870</v>
      </c>
      <c r="F8" s="3" t="n">
        <v>2060</v>
      </c>
      <c r="G8" s="3" t="n">
        <v>2700</v>
      </c>
      <c r="H8" s="4" t="n">
        <v>0.237037037037037</v>
      </c>
      <c r="J8" s="3">
        <f>IF(I8="","",I8*F8)</f>
        <v/>
      </c>
    </row>
    <row r="9">
      <c r="A9" t="inlineStr">
        <is>
          <t>Презервативы</t>
        </is>
      </c>
      <c r="B9" t="inlineStr">
        <is>
          <t>Презервативы DR.JOYS Тройная смазка 0,02 мм</t>
        </is>
      </c>
      <c r="C9" t="inlineStr">
        <is>
          <t>5 шт</t>
        </is>
      </c>
      <c r="D9" s="3" t="n">
        <v>390</v>
      </c>
      <c r="E9" s="3" t="n">
        <v>440</v>
      </c>
      <c r="F9" s="3" t="n">
        <v>480</v>
      </c>
      <c r="G9" s="3" t="n">
        <v>700</v>
      </c>
      <c r="H9" s="4" t="n">
        <v>0.3142857142857143</v>
      </c>
      <c r="J9" s="3">
        <f>IF(I9="","",I9*F9)</f>
        <v/>
      </c>
    </row>
    <row r="10">
      <c r="A10" t="inlineStr">
        <is>
          <t>Презервативы</t>
        </is>
      </c>
      <c r="B10" t="inlineStr">
        <is>
          <t>Презервативы DR.JOYS Тройная смазка 0,02 мм</t>
        </is>
      </c>
      <c r="C10" t="inlineStr">
        <is>
          <t>17 шт</t>
        </is>
      </c>
      <c r="D10" s="3" t="n">
        <v>820</v>
      </c>
      <c r="E10" s="3" t="n">
        <v>920</v>
      </c>
      <c r="F10" s="3" t="n">
        <v>1010</v>
      </c>
      <c r="G10" s="3" t="n">
        <v>1600</v>
      </c>
      <c r="H10" s="4" t="n">
        <v>0.36875</v>
      </c>
      <c r="J10" s="3">
        <f>IF(I10="","",I10*F10)</f>
        <v/>
      </c>
    </row>
    <row r="11">
      <c r="A11" t="inlineStr">
        <is>
          <t>Презервативы</t>
        </is>
      </c>
      <c r="B11" t="inlineStr">
        <is>
          <t>Презервативы DR.JOYS Тройная смазка 0,02 мм</t>
        </is>
      </c>
      <c r="C11" t="inlineStr">
        <is>
          <t>34 шт</t>
        </is>
      </c>
      <c r="D11" s="3" t="n">
        <v>1680</v>
      </c>
      <c r="E11" s="3" t="n">
        <v>1870</v>
      </c>
      <c r="F11" s="3" t="n">
        <v>2060</v>
      </c>
      <c r="G11" s="3" t="n">
        <v>2700</v>
      </c>
      <c r="H11" s="4" t="n">
        <v>0.237037037037037</v>
      </c>
      <c r="J11" s="3">
        <f>IF(I11="","",I11*F11)</f>
        <v/>
      </c>
    </row>
    <row r="12">
      <c r="A12" t="inlineStr">
        <is>
          <t>Презервативы</t>
        </is>
      </c>
      <c r="B12" t="inlineStr">
        <is>
          <t>Презервативы DR.JOYS Клубника 0,02 мм</t>
        </is>
      </c>
      <c r="C12" t="inlineStr">
        <is>
          <t>5 шт</t>
        </is>
      </c>
      <c r="D12" s="3" t="n">
        <v>390</v>
      </c>
      <c r="E12" s="3" t="n">
        <v>440</v>
      </c>
      <c r="F12" s="3" t="n">
        <v>480</v>
      </c>
      <c r="G12" s="3" t="n">
        <v>700</v>
      </c>
      <c r="H12" s="4" t="n">
        <v>0.3142857142857143</v>
      </c>
      <c r="J12" s="3">
        <f>IF(I12="","",I12*F12)</f>
        <v/>
      </c>
    </row>
    <row r="13">
      <c r="A13" t="inlineStr">
        <is>
          <t>Презервативы</t>
        </is>
      </c>
      <c r="B13" t="inlineStr">
        <is>
          <t>Презервативы DR.JOYS Клубника 0,02 мм</t>
        </is>
      </c>
      <c r="C13" t="inlineStr">
        <is>
          <t>17 шт</t>
        </is>
      </c>
      <c r="D13" s="3" t="n">
        <v>820</v>
      </c>
      <c r="E13" s="3" t="n">
        <v>920</v>
      </c>
      <c r="F13" s="3" t="n">
        <v>1010</v>
      </c>
      <c r="G13" s="3" t="n">
        <v>1600</v>
      </c>
      <c r="H13" s="4" t="n">
        <v>0.36875</v>
      </c>
      <c r="J13" s="3">
        <f>IF(I13="","",I13*F13)</f>
        <v/>
      </c>
    </row>
    <row r="14">
      <c r="A14" t="inlineStr">
        <is>
          <t>Презервативы</t>
        </is>
      </c>
      <c r="B14" t="inlineStr">
        <is>
          <t>Презервативы DR.JOYS Клубника 0,02 мм</t>
        </is>
      </c>
      <c r="C14" t="inlineStr">
        <is>
          <t>34 шт</t>
        </is>
      </c>
      <c r="D14" s="3" t="n">
        <v>1680</v>
      </c>
      <c r="E14" s="3" t="n">
        <v>1870</v>
      </c>
      <c r="F14" s="3" t="n">
        <v>2060</v>
      </c>
      <c r="G14" s="3" t="n">
        <v>2700</v>
      </c>
      <c r="H14" s="4" t="n">
        <v>0.237037037037037</v>
      </c>
      <c r="J14" s="3">
        <f>IF(I14="","",I14*F14)</f>
        <v/>
      </c>
    </row>
    <row r="15">
      <c r="A15" t="inlineStr">
        <is>
          <t>Презервативы</t>
        </is>
      </c>
      <c r="B15" t="inlineStr">
        <is>
          <t>Презервативы DR.JOYS Шоколад 0,02 мм</t>
        </is>
      </c>
      <c r="C15" t="inlineStr">
        <is>
          <t>5 шт</t>
        </is>
      </c>
      <c r="D15" s="3" t="n">
        <v>390</v>
      </c>
      <c r="E15" s="3" t="n">
        <v>440</v>
      </c>
      <c r="F15" s="3" t="n">
        <v>480</v>
      </c>
      <c r="G15" s="3" t="n">
        <v>700</v>
      </c>
      <c r="H15" s="4" t="n">
        <v>0.3142857142857143</v>
      </c>
      <c r="J15" s="3">
        <f>IF(I15="","",I15*F15)</f>
        <v/>
      </c>
    </row>
    <row r="16">
      <c r="A16" t="inlineStr">
        <is>
          <t>Презервативы</t>
        </is>
      </c>
      <c r="B16" t="inlineStr">
        <is>
          <t>Презервативы DR.JOYS Шоколад 0,02 мм</t>
        </is>
      </c>
      <c r="C16" t="inlineStr">
        <is>
          <t>17 шт</t>
        </is>
      </c>
      <c r="D16" s="3" t="n">
        <v>820</v>
      </c>
      <c r="E16" s="3" t="n">
        <v>920</v>
      </c>
      <c r="F16" s="3" t="n">
        <v>1010</v>
      </c>
      <c r="G16" s="3" t="n">
        <v>1600</v>
      </c>
      <c r="H16" s="4" t="n">
        <v>0.36875</v>
      </c>
      <c r="J16" s="3">
        <f>IF(I16="","",I16*F16)</f>
        <v/>
      </c>
    </row>
    <row r="17">
      <c r="A17" t="inlineStr">
        <is>
          <t>Презервативы</t>
        </is>
      </c>
      <c r="B17" t="inlineStr">
        <is>
          <t>Презервативы DR.JOYS Шоколад 0,02 мм</t>
        </is>
      </c>
      <c r="C17" t="inlineStr">
        <is>
          <t>34 шт</t>
        </is>
      </c>
      <c r="D17" s="3" t="n">
        <v>1680</v>
      </c>
      <c r="E17" s="3" t="n">
        <v>1870</v>
      </c>
      <c r="F17" s="3" t="n">
        <v>2060</v>
      </c>
      <c r="G17" s="3" t="n">
        <v>2700</v>
      </c>
      <c r="H17" s="4" t="n">
        <v>0.237037037037037</v>
      </c>
      <c r="J17" s="3">
        <f>IF(I17="","",I17*F17)</f>
        <v/>
      </c>
    </row>
    <row r="18">
      <c r="A18" t="inlineStr">
        <is>
          <t>Презервативы</t>
        </is>
      </c>
      <c r="B18" t="inlineStr">
        <is>
          <t>Презервативы DR.JOYS Банан 0,02 мм</t>
        </is>
      </c>
      <c r="C18" t="inlineStr">
        <is>
          <t>5 шт</t>
        </is>
      </c>
      <c r="D18" s="3" t="n">
        <v>390</v>
      </c>
      <c r="E18" s="3" t="n">
        <v>440</v>
      </c>
      <c r="F18" s="3" t="n">
        <v>480</v>
      </c>
      <c r="G18" s="3" t="n">
        <v>700</v>
      </c>
      <c r="H18" s="4" t="n">
        <v>0.3142857142857143</v>
      </c>
      <c r="J18" s="3">
        <f>IF(I18="","",I18*F18)</f>
        <v/>
      </c>
    </row>
    <row r="19">
      <c r="A19" t="inlineStr">
        <is>
          <t>Презервативы</t>
        </is>
      </c>
      <c r="B19" t="inlineStr">
        <is>
          <t>Презервативы DR.JOYS Банан 0,02 мм</t>
        </is>
      </c>
      <c r="C19" t="inlineStr">
        <is>
          <t>17 шт</t>
        </is>
      </c>
      <c r="D19" s="3" t="n">
        <v>820</v>
      </c>
      <c r="E19" s="3" t="n">
        <v>920</v>
      </c>
      <c r="F19" s="3" t="n">
        <v>1010</v>
      </c>
      <c r="G19" s="3" t="n">
        <v>1600</v>
      </c>
      <c r="H19" s="4" t="n">
        <v>0.36875</v>
      </c>
      <c r="J19" s="3">
        <f>IF(I19="","",I19*F19)</f>
        <v/>
      </c>
    </row>
    <row r="20">
      <c r="A20" t="inlineStr">
        <is>
          <t>Презервативы</t>
        </is>
      </c>
      <c r="B20" t="inlineStr">
        <is>
          <t>Презервативы DR.JOYS Банан 0,02 мм</t>
        </is>
      </c>
      <c r="C20" t="inlineStr">
        <is>
          <t>34 шт</t>
        </is>
      </c>
      <c r="D20" s="3" t="n">
        <v>1680</v>
      </c>
      <c r="E20" s="3" t="n">
        <v>1870</v>
      </c>
      <c r="F20" s="3" t="n">
        <v>2060</v>
      </c>
      <c r="G20" s="3" t="n">
        <v>2700</v>
      </c>
      <c r="H20" s="4" t="n">
        <v>0.237037037037037</v>
      </c>
      <c r="J20" s="3">
        <f>IF(I20="","",I20*F20)</f>
        <v/>
      </c>
    </row>
    <row r="21">
      <c r="A21" t="inlineStr">
        <is>
          <t>Презервативы</t>
        </is>
      </c>
      <c r="B21" t="inlineStr">
        <is>
          <t>Презервативы DR.JOYS Классические 0,04 мм</t>
        </is>
      </c>
      <c r="C21" t="inlineStr">
        <is>
          <t>5 шт</t>
        </is>
      </c>
      <c r="D21" s="3" t="n">
        <v>390</v>
      </c>
      <c r="E21" s="3" t="n">
        <v>440</v>
      </c>
      <c r="F21" s="3" t="n">
        <v>480</v>
      </c>
      <c r="G21" s="3" t="n">
        <v>700</v>
      </c>
      <c r="H21" s="4" t="n">
        <v>0.3142857142857143</v>
      </c>
      <c r="J21" s="3">
        <f>IF(I21="","",I21*F21)</f>
        <v/>
      </c>
    </row>
    <row r="22">
      <c r="A22" t="inlineStr">
        <is>
          <t>Презервативы</t>
        </is>
      </c>
      <c r="B22" t="inlineStr">
        <is>
          <t>Презервативы DR.JOYS Классические 0,04 мм</t>
        </is>
      </c>
      <c r="C22" t="inlineStr">
        <is>
          <t>17 шт</t>
        </is>
      </c>
      <c r="D22" s="3" t="n">
        <v>820</v>
      </c>
      <c r="E22" s="3" t="n">
        <v>920</v>
      </c>
      <c r="F22" s="3" t="n">
        <v>1010</v>
      </c>
      <c r="G22" s="3" t="n">
        <v>1600</v>
      </c>
      <c r="H22" s="4" t="n">
        <v>0.36875</v>
      </c>
      <c r="J22" s="3">
        <f>IF(I22="","",I22*F22)</f>
        <v/>
      </c>
    </row>
    <row r="23">
      <c r="A23" t="inlineStr">
        <is>
          <t>Презервативы</t>
        </is>
      </c>
      <c r="B23" t="inlineStr">
        <is>
          <t>Презервативы DR.JOYS Классические 0,04 мм</t>
        </is>
      </c>
      <c r="C23" t="inlineStr">
        <is>
          <t>34 шт</t>
        </is>
      </c>
      <c r="D23" s="3" t="n">
        <v>1680</v>
      </c>
      <c r="E23" s="3" t="n">
        <v>1870</v>
      </c>
      <c r="F23" s="3" t="n">
        <v>2060</v>
      </c>
      <c r="G23" s="3" t="n">
        <v>2700</v>
      </c>
      <c r="H23" s="4" t="n">
        <v>0.237037037037037</v>
      </c>
      <c r="J23" s="3">
        <f>IF(I23="","",I23*F23)</f>
        <v/>
      </c>
    </row>
    <row r="24">
      <c r="A24" t="inlineStr">
        <is>
          <t>Презервативы</t>
        </is>
      </c>
      <c r="B24" t="inlineStr">
        <is>
          <t>Презервативы DR.JOYS Точечно-ребристые 0,04 мм</t>
        </is>
      </c>
      <c r="C24" t="inlineStr">
        <is>
          <t>5 шт</t>
        </is>
      </c>
      <c r="D24" s="3" t="n">
        <v>390</v>
      </c>
      <c r="E24" s="3" t="n">
        <v>440</v>
      </c>
      <c r="F24" s="3" t="n">
        <v>480</v>
      </c>
      <c r="G24" s="3" t="n">
        <v>700</v>
      </c>
      <c r="H24" s="4" t="n">
        <v>0.3142857142857143</v>
      </c>
      <c r="J24" s="3">
        <f>IF(I24="","",I24*F24)</f>
        <v/>
      </c>
    </row>
    <row r="25">
      <c r="A25" t="inlineStr">
        <is>
          <t>Презервативы</t>
        </is>
      </c>
      <c r="B25" t="inlineStr">
        <is>
          <t>Презервативы DR.JOYS Точечно-ребристые 0,04 мм</t>
        </is>
      </c>
      <c r="C25" t="inlineStr">
        <is>
          <t>17 шт</t>
        </is>
      </c>
      <c r="D25" s="3" t="n">
        <v>820</v>
      </c>
      <c r="E25" s="3" t="n">
        <v>920</v>
      </c>
      <c r="F25" s="3" t="n">
        <v>1010</v>
      </c>
      <c r="G25" s="3" t="n">
        <v>1600</v>
      </c>
      <c r="H25" s="4" t="n">
        <v>0.36875</v>
      </c>
      <c r="J25" s="3">
        <f>IF(I25="","",I25*F25)</f>
        <v/>
      </c>
    </row>
    <row r="26">
      <c r="A26" t="inlineStr">
        <is>
          <t>Презервативы</t>
        </is>
      </c>
      <c r="B26" t="inlineStr">
        <is>
          <t>Презервативы DR.JOYS Точечно-ребристые 0,04 мм</t>
        </is>
      </c>
      <c r="C26" t="inlineStr">
        <is>
          <t>34 шт</t>
        </is>
      </c>
      <c r="D26" s="3" t="n">
        <v>1680</v>
      </c>
      <c r="E26" s="3" t="n">
        <v>1870</v>
      </c>
      <c r="F26" s="3" t="n">
        <v>2060</v>
      </c>
      <c r="G26" s="3" t="n">
        <v>2700</v>
      </c>
      <c r="H26" s="4" t="n">
        <v>0.237037037037037</v>
      </c>
      <c r="J26" s="3">
        <f>IF(I26="","",I26*F26)</f>
        <v/>
      </c>
    </row>
    <row r="27">
      <c r="A27" t="inlineStr">
        <is>
          <t>Презервативы</t>
        </is>
      </c>
      <c r="B27" t="inlineStr">
        <is>
          <t>Презервативы DR.JOYS Кошачий язык 0,04 мм</t>
        </is>
      </c>
      <c r="C27" t="inlineStr">
        <is>
          <t>5 шт</t>
        </is>
      </c>
      <c r="D27" s="3" t="n">
        <v>390</v>
      </c>
      <c r="E27" s="3" t="n">
        <v>440</v>
      </c>
      <c r="F27" s="3" t="n">
        <v>480</v>
      </c>
      <c r="G27" s="3" t="n">
        <v>700</v>
      </c>
      <c r="H27" s="4" t="n">
        <v>0.3142857142857143</v>
      </c>
      <c r="J27" s="3">
        <f>IF(I27="","",I27*F27)</f>
        <v/>
      </c>
    </row>
    <row r="28">
      <c r="A28" t="inlineStr">
        <is>
          <t>Презервативы</t>
        </is>
      </c>
      <c r="B28" t="inlineStr">
        <is>
          <t>Презервативы DR.JOYS Кошачий язык 0,04 мм</t>
        </is>
      </c>
      <c r="C28" t="inlineStr">
        <is>
          <t>17 шт</t>
        </is>
      </c>
      <c r="D28" s="3" t="n">
        <v>820</v>
      </c>
      <c r="E28" s="3" t="n">
        <v>920</v>
      </c>
      <c r="F28" s="3" t="n">
        <v>1010</v>
      </c>
      <c r="G28" s="3" t="n">
        <v>1600</v>
      </c>
      <c r="H28" s="4" t="n">
        <v>0.36875</v>
      </c>
      <c r="J28" s="3">
        <f>IF(I28="","",I28*F28)</f>
        <v/>
      </c>
    </row>
    <row r="29">
      <c r="A29" t="inlineStr">
        <is>
          <t>Презервативы</t>
        </is>
      </c>
      <c r="B29" t="inlineStr">
        <is>
          <t>Презервативы DR.JOYS Кошачий язык 0,04 мм</t>
        </is>
      </c>
      <c r="C29" t="inlineStr">
        <is>
          <t>34 шт</t>
        </is>
      </c>
      <c r="D29" s="3" t="n">
        <v>1680</v>
      </c>
      <c r="E29" s="3" t="n">
        <v>1870</v>
      </c>
      <c r="F29" s="3" t="n">
        <v>2060</v>
      </c>
      <c r="G29" s="3" t="n">
        <v>2700</v>
      </c>
      <c r="H29" s="4" t="n">
        <v>0.237037037037037</v>
      </c>
      <c r="J29" s="3">
        <f>IF(I29="","",I29*F29)</f>
        <v/>
      </c>
    </row>
    <row r="30">
      <c r="A30" t="inlineStr">
        <is>
          <t>Лубриканты</t>
        </is>
      </c>
      <c r="B30" t="inlineStr">
        <is>
          <t>DR.JOYS Лубрикант на водной основе, 200 мл</t>
        </is>
      </c>
      <c r="C30" t="inlineStr"/>
      <c r="D30" s="3" t="n">
        <v>1100</v>
      </c>
      <c r="E30" s="3" t="n">
        <v>1230</v>
      </c>
      <c r="F30" s="3" t="n">
        <v>1350</v>
      </c>
      <c r="G30" s="3" t="n">
        <v>1900</v>
      </c>
      <c r="H30" s="4" t="n">
        <v>0.2894736842105263</v>
      </c>
      <c r="J30" s="3">
        <f>IF(I30="","",I30*F30)</f>
        <v/>
      </c>
    </row>
    <row r="31">
      <c r="A31" t="inlineStr">
        <is>
          <t>Лубриканты</t>
        </is>
      </c>
      <c r="B31" t="inlineStr">
        <is>
          <t>DR.JOYS Лубрикант съедобный, клубника, 200 мл</t>
        </is>
      </c>
      <c r="C31" t="inlineStr"/>
      <c r="D31" s="3" t="n">
        <v>1150</v>
      </c>
      <c r="E31" s="3" t="n">
        <v>1280</v>
      </c>
      <c r="F31" s="3" t="n">
        <v>1420</v>
      </c>
      <c r="G31" s="3" t="n">
        <v>2000</v>
      </c>
      <c r="H31" s="4" t="n">
        <v>0.29</v>
      </c>
      <c r="J31" s="3">
        <f>IF(I31="","",I31*F31)</f>
        <v/>
      </c>
    </row>
    <row r="32">
      <c r="A32" t="inlineStr">
        <is>
          <t>Лубриканты</t>
        </is>
      </c>
      <c r="B32" t="inlineStr">
        <is>
          <t>DR.JOYS Неоновый лубрикант, 100 мл</t>
        </is>
      </c>
      <c r="C32" t="inlineStr"/>
      <c r="D32" s="3" t="n">
        <v>1220</v>
      </c>
      <c r="E32" s="3" t="n">
        <v>1360</v>
      </c>
      <c r="F32" s="3" t="n">
        <v>1500</v>
      </c>
      <c r="G32" s="3" t="n">
        <v>2100</v>
      </c>
      <c r="H32" s="4" t="n">
        <v>0.2857142857142857</v>
      </c>
      <c r="J32" s="3">
        <f>IF(I32="","",I32*F32)</f>
        <v/>
      </c>
    </row>
    <row r="33">
      <c r="A33" t="inlineStr">
        <is>
          <t>Игры для пар</t>
        </is>
      </c>
      <c r="B33" t="inlineStr">
        <is>
          <t>DR.JOYS Игра для пар «Обо всём открыто»</t>
        </is>
      </c>
      <c r="C33" t="inlineStr"/>
      <c r="D33" s="3" t="n">
        <v>390</v>
      </c>
      <c r="E33" s="3" t="n">
        <v>430</v>
      </c>
      <c r="F33" s="3" t="n">
        <v>480</v>
      </c>
      <c r="G33" s="3" t="n">
        <v>900</v>
      </c>
      <c r="H33" s="4" t="n">
        <v>0.4666666666666667</v>
      </c>
      <c r="J33" s="3">
        <f>IF(I33="","",I33*F33)</f>
        <v/>
      </c>
    </row>
    <row r="34"/>
    <row r="35">
      <c r="A35" s="5" t="inlineStr">
        <is>
          <t>Итого</t>
        </is>
      </c>
      <c r="B35" t="inlineStr"/>
      <c r="C35" t="inlineStr"/>
      <c r="D35" t="inlineStr"/>
      <c r="E35" t="inlineStr"/>
      <c r="F35" t="inlineStr"/>
      <c r="G35" t="inlineStr"/>
      <c r="H35" t="inlineStr"/>
      <c r="J35" s="6">
        <f>SUM(J6:J33)</f>
        <v/>
      </c>
    </row>
  </sheetData>
  <autoFilter ref="A5:J3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8" customWidth="1" min="2" max="2"/>
    <col width="2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DIBLONG — оптовый прайс на 30.09.2026, цены в сомах</t>
        </is>
      </c>
    </row>
    <row r="2">
      <c r="A2" t="inlineStr">
        <is>
          <t>Мелкий опт — по прайсу, упаковками. Крупный опт — от коробки: скидка 5–20%, считается индивидуально.</t>
        </is>
      </c>
    </row>
    <row r="3">
      <c r="A3" t="inlineStr">
        <is>
          <t>РРЦ для этого бренда не задана. Минимальный заказ — 50 000 сом на весь заказ (все бренды вместе).</t>
        </is>
      </c>
    </row>
    <row r="5" ht="34" customHeight="1">
      <c r="A5" s="2" t="inlineStr">
        <is>
          <t>Категория</t>
        </is>
      </c>
      <c r="B5" s="2" t="inlineStr">
        <is>
          <t>Товар</t>
        </is>
      </c>
      <c r="C5" s="2" t="inlineStr">
        <is>
          <t>Вариант</t>
        </is>
      </c>
      <c r="D5" s="2" t="inlineStr">
        <is>
          <t>Прайс</t>
        </is>
      </c>
      <c r="E5" s="2" t="inlineStr">
        <is>
          <t>Фасовка</t>
        </is>
      </c>
      <c r="F5" s="2" t="inlineStr">
        <is>
          <t>Коробка (уп. = сом)</t>
        </is>
      </c>
      <c r="G5" s="2" t="inlineStr">
        <is>
          <t>Кол-во</t>
        </is>
      </c>
      <c r="H5" s="2" t="inlineStr">
        <is>
          <t>Сумма</t>
        </is>
      </c>
    </row>
    <row r="6">
      <c r="A6" t="inlineStr">
        <is>
          <t>Продукты и салфетки</t>
        </is>
      </c>
      <c r="B6" t="inlineStr">
        <is>
          <t>Мёд DIBLONG</t>
        </is>
      </c>
      <c r="C6" t="inlineStr"/>
      <c r="D6" s="3" t="n">
        <v>2400</v>
      </c>
      <c r="E6" t="inlineStr">
        <is>
          <t>12 пакетиков</t>
        </is>
      </c>
      <c r="F6" t="inlineStr">
        <is>
          <t>24 уп. = 57 600</t>
        </is>
      </c>
      <c r="H6" s="3">
        <f>IF(G6="","",G6*D6)</f>
        <v/>
      </c>
    </row>
    <row r="7">
      <c r="A7" t="inlineStr">
        <is>
          <t>Продукты и салфетки</t>
        </is>
      </c>
      <c r="B7" t="inlineStr">
        <is>
          <t>Травяная паста Макун DIBLONG, 43 г</t>
        </is>
      </c>
      <c r="C7" t="inlineStr"/>
      <c r="D7" s="3" t="n">
        <v>4200</v>
      </c>
      <c r="E7" t="inlineStr">
        <is>
          <t>12 банок</t>
        </is>
      </c>
      <c r="F7" t="inlineStr">
        <is>
          <t>12 уп. = 50 400</t>
        </is>
      </c>
      <c r="H7" s="3">
        <f>IF(G7="","",G7*D7)</f>
        <v/>
      </c>
    </row>
    <row r="8">
      <c r="A8" t="inlineStr">
        <is>
          <t>Продукты и салфетки</t>
        </is>
      </c>
      <c r="B8" t="inlineStr">
        <is>
          <t>Деликатес DIBLONG, 30 г</t>
        </is>
      </c>
      <c r="C8" t="inlineStr"/>
      <c r="D8" s="3" t="n">
        <v>3360</v>
      </c>
      <c r="E8" t="inlineStr">
        <is>
          <t>12 батончиков</t>
        </is>
      </c>
      <c r="F8" t="inlineStr">
        <is>
          <t>12 уп. = 40 320</t>
        </is>
      </c>
      <c r="H8" s="3">
        <f>IF(G8="","",G8*D8)</f>
        <v/>
      </c>
    </row>
    <row r="9">
      <c r="A9" t="inlineStr">
        <is>
          <t>Продукты и салфетки</t>
        </is>
      </c>
      <c r="B9" t="inlineStr">
        <is>
          <t>Влажные салфетки DIBLONG</t>
        </is>
      </c>
      <c r="C9" t="inlineStr"/>
      <c r="D9" s="3" t="n">
        <v>2160</v>
      </c>
      <c r="E9" t="inlineStr">
        <is>
          <t>24 пакетика</t>
        </is>
      </c>
      <c r="F9" t="inlineStr">
        <is>
          <t>24 уп. = 51 840</t>
        </is>
      </c>
      <c r="H9" s="3">
        <f>IF(G9="","",G9*D9)</f>
        <v/>
      </c>
    </row>
    <row r="10">
      <c r="A10" t="inlineStr">
        <is>
          <t>Продукты и салфетки</t>
        </is>
      </c>
      <c r="B10" t="inlineStr">
        <is>
          <t>Шоколад DIBLONG с женьшенем</t>
        </is>
      </c>
      <c r="C10" t="inlineStr">
        <is>
          <t>Для него</t>
        </is>
      </c>
      <c r="D10" s="3" t="n">
        <v>3360</v>
      </c>
      <c r="E10" t="inlineStr">
        <is>
          <t>12 шоколадок</t>
        </is>
      </c>
      <c r="F10" t="inlineStr">
        <is>
          <t>12 уп. = 40 320</t>
        </is>
      </c>
      <c r="H10" s="3">
        <f>IF(G10="","",G10*D10)</f>
        <v/>
      </c>
    </row>
    <row r="11">
      <c r="A11" t="inlineStr">
        <is>
          <t>Продукты и салфетки</t>
        </is>
      </c>
      <c r="B11" t="inlineStr">
        <is>
          <t>Шоколад DIBLONG с женьшенем</t>
        </is>
      </c>
      <c r="C11" t="inlineStr">
        <is>
          <t>Для неё</t>
        </is>
      </c>
      <c r="D11" s="3" t="n">
        <v>3360</v>
      </c>
      <c r="E11" t="inlineStr">
        <is>
          <t>12 шоколадок</t>
        </is>
      </c>
      <c r="F11" t="inlineStr">
        <is>
          <t>12 уп. = 40 320</t>
        </is>
      </c>
      <c r="H11" s="3">
        <f>IF(G11="","",G11*D11)</f>
        <v/>
      </c>
    </row>
    <row r="12">
      <c r="A12" t="inlineStr">
        <is>
          <t>Продукты и салфетки</t>
        </is>
      </c>
      <c r="B12" t="inlineStr">
        <is>
          <t>Напиток газированный DIBLONG, 150 мл</t>
        </is>
      </c>
      <c r="C12" t="inlineStr"/>
      <c r="D12" s="3" t="n">
        <v>6720</v>
      </c>
      <c r="E12" t="inlineStr">
        <is>
          <t>24 банки</t>
        </is>
      </c>
      <c r="F12" t="inlineStr">
        <is>
          <t>—</t>
        </is>
      </c>
      <c r="H12" s="3">
        <f>IF(G12="","",G12*D12)</f>
        <v/>
      </c>
    </row>
    <row r="13">
      <c r="A13" t="inlineStr">
        <is>
          <t>Продукты и салфетки</t>
        </is>
      </c>
      <c r="B13" t="inlineStr">
        <is>
          <t>Капсулы DIBLONG</t>
        </is>
      </c>
      <c r="C13" t="inlineStr"/>
      <c r="D13" s="3" t="n">
        <v>3600</v>
      </c>
      <c r="E13" t="inlineStr">
        <is>
          <t>12 упаковок</t>
        </is>
      </c>
      <c r="F13" t="inlineStr">
        <is>
          <t>—</t>
        </is>
      </c>
      <c r="H13" s="3">
        <f>IF(G13="","",G13*D13)</f>
        <v/>
      </c>
    </row>
    <row r="14">
      <c r="A14" t="inlineStr">
        <is>
          <t>Продукты и салфетки</t>
        </is>
      </c>
      <c r="B14" t="inlineStr">
        <is>
          <t>Травяная паста Макун DIBLONG, 240 г</t>
        </is>
      </c>
      <c r="C14" t="inlineStr"/>
      <c r="D14" s="3" t="n">
        <v>1000</v>
      </c>
      <c r="E14" t="inlineStr">
        <is>
          <t>банка 240 г</t>
        </is>
      </c>
      <c r="F14" t="inlineStr">
        <is>
          <t>—</t>
        </is>
      </c>
      <c r="H14" s="3">
        <f>IF(G14="","",G14*D14)</f>
        <v/>
      </c>
    </row>
    <row r="15"/>
    <row r="16">
      <c r="A16" s="5" t="inlineStr">
        <is>
          <t>Итого</t>
        </is>
      </c>
      <c r="B16" t="inlineStr"/>
      <c r="C16" t="inlineStr"/>
      <c r="D16" t="inlineStr"/>
      <c r="E16" t="inlineStr"/>
      <c r="F16" t="inlineStr"/>
      <c r="H16" s="6">
        <f>SUM(H6:H14)</f>
        <v/>
      </c>
    </row>
  </sheetData>
  <autoFilter ref="A5:H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2026-10-17T14:06:00Z</dcterms:created>
  <dcterms:modified xmlns:dcterms="http://purl.org/dc/terms/" xmlns:xsi="http://www.w3.org/2001/XMLSchema-instance" xsi:type="dcterms:W3CDTF">2026-10-17T14:06:00Z</dcterms:modified>
</cp:coreProperties>
</file>